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epartments\TechSupport\Technical Bulletins\RF Scout Plus\"/>
    </mc:Choice>
  </mc:AlternateContent>
  <xr:revisionPtr revIDLastSave="0" documentId="8_{9846AACB-136D-4970-B088-01362A9BB268}" xr6:coauthVersionLast="45" xr6:coauthVersionMax="45" xr10:uidLastSave="{00000000-0000-0000-0000-000000000000}"/>
  <bookViews>
    <workbookView xWindow="11520" yWindow="1185" windowWidth="15615" windowHeight="13830" xr2:uid="{0FFC782F-C7D4-4E48-AB7D-701607B178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3" i="1" l="1"/>
  <c r="B15" i="1" l="1"/>
  <c r="B16" i="1"/>
  <c r="B28" i="1" l="1"/>
  <c r="B29" i="1" s="1"/>
  <c r="E29" i="1" s="1"/>
  <c r="B18" i="1"/>
  <c r="B21" i="1" s="1"/>
  <c r="B24" i="1" s="1"/>
  <c r="B26" i="1" s="1"/>
</calcChain>
</file>

<file path=xl/sharedStrings.xml><?xml version="1.0" encoding="utf-8"?>
<sst xmlns="http://schemas.openxmlformats.org/spreadsheetml/2006/main" count="37" uniqueCount="25">
  <si>
    <t>VSWR Threshold</t>
  </si>
  <si>
    <t>W</t>
  </si>
  <si>
    <t>Forward Directional Coupler Loss</t>
  </si>
  <si>
    <t>Reflected Directional Coupler Loss</t>
  </si>
  <si>
    <t>dB</t>
  </si>
  <si>
    <t>Reflected Power at Threshold</t>
  </si>
  <si>
    <t>Forward Power</t>
  </si>
  <si>
    <t xml:space="preserve">Reflected Power </t>
  </si>
  <si>
    <t>Power Difference</t>
  </si>
  <si>
    <t>Coupler Difference</t>
  </si>
  <si>
    <t>Calibrate the Reflected Power reading to:</t>
  </si>
  <si>
    <t>Boxes in green are to be filled in by the user.</t>
  </si>
  <si>
    <t>Boxes in yellow are filled in by calculations.</t>
  </si>
  <si>
    <t>Needed Attenuation</t>
  </si>
  <si>
    <t>Actual Attenuation</t>
  </si>
  <si>
    <t>Attenuation Difference</t>
  </si>
  <si>
    <t>Rotate the rotary switch until this LED is on.</t>
  </si>
  <si>
    <t>Attach the Reflected Power Sensor to the Forward Power port with this attenuator value.</t>
  </si>
  <si>
    <t>dBm</t>
  </si>
  <si>
    <t>Current Forward Power</t>
  </si>
  <si>
    <t>Calibration Power Value</t>
  </si>
  <si>
    <t>This spreadsheet assists a user in calibrating a Reflected Power sensor using the Forward Power port on the directional coupler.</t>
  </si>
  <si>
    <t>Start by entering values in the first 4 green cells</t>
  </si>
  <si>
    <t>Select an actual attenuator value as close as possible to the needed value.</t>
  </si>
  <si>
    <t>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</si>
</sst>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1" fontId="0" fillId="3" borderId="0" xfId="0" applyNumberFormat="1" applyFill="1"/>
    <xf numFmtId="164" fontId="0" fillId="3" borderId="0" xfId="0" applyNumberForma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1" fontId="0" fillId="3" borderId="0" xfId="0" applyNumberFormat="1" applyFill="1" applyAlignment="1">
      <alignment horizontal="right"/>
    </xf>
    <xf numFmtId="0" fontId="0" fillId="0" borderId="0" xfId="0" applyFill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2776-21EB-42E0-AF91-DB12753B25D1}">
  <dimension ref="A1:I29"/>
  <sheetViews>
    <sheetView tabSelected="1" workbookViewId="0">
      <selection activeCell="D26" sqref="D26:F26"/>
    </sheetView>
  </sheetViews>
  <sheetFormatPr defaultRowHeight="15" x14ac:dyDescent="0.25"/>
  <cols>
    <col min="1" max="1" width="32" style="1" bestFit="1" customWidth="1"/>
    <col min="4" max="4" width="38.28515625" customWidth="1"/>
    <col min="6" max="6" width="33.28515625" customWidth="1"/>
    <col min="9" max="9" width="16.85546875" customWidth="1"/>
  </cols>
  <sheetData>
    <row r="1" spans="1:9" x14ac:dyDescent="0.25">
      <c r="A1" s="6" t="s">
        <v>21</v>
      </c>
    </row>
    <row r="2" spans="1:9" x14ac:dyDescent="0.25">
      <c r="A2" s="6"/>
    </row>
    <row r="3" spans="1:9" x14ac:dyDescent="0.25">
      <c r="A3" s="11" t="s">
        <v>11</v>
      </c>
      <c r="B3" s="11"/>
      <c r="C3" s="11"/>
    </row>
    <row r="4" spans="1:9" x14ac:dyDescent="0.25">
      <c r="A4" s="12" t="s">
        <v>12</v>
      </c>
      <c r="B4" s="12"/>
      <c r="C4" s="12"/>
    </row>
    <row r="5" spans="1:9" x14ac:dyDescent="0.25">
      <c r="A5" s="6"/>
    </row>
    <row r="7" spans="1:9" x14ac:dyDescent="0.25">
      <c r="A7" s="1" t="s">
        <v>0</v>
      </c>
      <c r="B7" s="2">
        <v>1.3</v>
      </c>
      <c r="D7" s="11" t="s">
        <v>22</v>
      </c>
      <c r="E7" s="13"/>
      <c r="F7" s="13"/>
      <c r="G7" s="8"/>
      <c r="H7" s="8"/>
      <c r="I7" s="8"/>
    </row>
    <row r="8" spans="1:9" x14ac:dyDescent="0.25">
      <c r="A8" s="1" t="s">
        <v>19</v>
      </c>
      <c r="B8" s="2">
        <v>20000</v>
      </c>
      <c r="C8" t="s">
        <v>1</v>
      </c>
    </row>
    <row r="10" spans="1:9" x14ac:dyDescent="0.25">
      <c r="A10" s="1" t="s">
        <v>2</v>
      </c>
      <c r="B10" s="2">
        <v>50</v>
      </c>
      <c r="C10" t="s">
        <v>4</v>
      </c>
    </row>
    <row r="11" spans="1:9" x14ac:dyDescent="0.25">
      <c r="A11" s="1" t="s">
        <v>3</v>
      </c>
      <c r="B11" s="2">
        <v>40</v>
      </c>
      <c r="C11" t="s">
        <v>4</v>
      </c>
    </row>
    <row r="13" spans="1:9" x14ac:dyDescent="0.25">
      <c r="A13" s="1" t="s">
        <v>5</v>
      </c>
      <c r="B13" s="4">
        <f>POWER((B7-1)/(B7+1),2)*B8</f>
        <v>340.26465028355398</v>
      </c>
      <c r="C13" t="s">
        <v>1</v>
      </c>
    </row>
    <row r="15" spans="1:9" x14ac:dyDescent="0.25">
      <c r="A15" s="1" t="s">
        <v>6</v>
      </c>
      <c r="B15" s="5">
        <f>10*LOG10(B8)+30</f>
        <v>73.010299956639813</v>
      </c>
      <c r="C15" t="s">
        <v>18</v>
      </c>
    </row>
    <row r="16" spans="1:9" x14ac:dyDescent="0.25">
      <c r="A16" s="1" t="s">
        <v>7</v>
      </c>
      <c r="B16" s="5">
        <f>10*LOG10(B13)+30</f>
        <v>55.318168330681203</v>
      </c>
      <c r="C16" t="s">
        <v>18</v>
      </c>
    </row>
    <row r="18" spans="1:9" x14ac:dyDescent="0.25">
      <c r="A18" s="1" t="s">
        <v>8</v>
      </c>
      <c r="B18" s="5">
        <f>B15-B16</f>
        <v>17.692131625958609</v>
      </c>
      <c r="C18" t="s">
        <v>4</v>
      </c>
    </row>
    <row r="19" spans="1:9" x14ac:dyDescent="0.25">
      <c r="A19" s="1" t="s">
        <v>9</v>
      </c>
      <c r="B19" s="3">
        <f>B11-B10</f>
        <v>-10</v>
      </c>
      <c r="C19" t="s">
        <v>4</v>
      </c>
    </row>
    <row r="21" spans="1:9" x14ac:dyDescent="0.25">
      <c r="A21" s="1" t="s">
        <v>13</v>
      </c>
      <c r="B21" s="5">
        <f>B19+B18</f>
        <v>7.6921316259586092</v>
      </c>
      <c r="C21" t="s">
        <v>4</v>
      </c>
    </row>
    <row r="22" spans="1:9" x14ac:dyDescent="0.25">
      <c r="A22" s="1" t="s">
        <v>14</v>
      </c>
      <c r="B22" s="2">
        <v>10</v>
      </c>
      <c r="C22" t="s">
        <v>4</v>
      </c>
      <c r="D22" s="14" t="s">
        <v>23</v>
      </c>
      <c r="E22" s="15"/>
      <c r="F22" s="15"/>
      <c r="G22" s="8"/>
      <c r="H22" s="8"/>
      <c r="I22" s="8"/>
    </row>
    <row r="23" spans="1:9" x14ac:dyDescent="0.25">
      <c r="B23" s="10"/>
      <c r="D23" s="11" t="s">
        <v>17</v>
      </c>
      <c r="E23" s="13"/>
      <c r="F23" s="13"/>
      <c r="G23" s="8"/>
      <c r="H23" s="8"/>
      <c r="I23" s="8"/>
    </row>
    <row r="24" spans="1:9" x14ac:dyDescent="0.25">
      <c r="A24" s="1" t="s">
        <v>15</v>
      </c>
      <c r="B24" s="5">
        <f>(B22-B21)</f>
        <v>2.3078683740413908</v>
      </c>
      <c r="C24" t="s">
        <v>4</v>
      </c>
    </row>
    <row r="26" spans="1:9" x14ac:dyDescent="0.25">
      <c r="A26" s="1" t="s">
        <v>24</v>
      </c>
      <c r="B26" s="3">
        <f>ROUND( 9-B24/2, 0)</f>
        <v>8</v>
      </c>
      <c r="D26" s="11" t="s">
        <v>16</v>
      </c>
      <c r="E26" s="11"/>
      <c r="F26" s="11"/>
    </row>
    <row r="27" spans="1:9" x14ac:dyDescent="0.25">
      <c r="D27" s="8"/>
      <c r="E27" s="8"/>
      <c r="F27" s="8"/>
    </row>
    <row r="28" spans="1:9" x14ac:dyDescent="0.25">
      <c r="A28" s="1" t="s">
        <v>20</v>
      </c>
      <c r="B28" s="5">
        <f>B15+B19-B22</f>
        <v>53.010299956639813</v>
      </c>
      <c r="C28" t="s">
        <v>18</v>
      </c>
    </row>
    <row r="29" spans="1:9" x14ac:dyDescent="0.25">
      <c r="A29" s="1" t="s">
        <v>20</v>
      </c>
      <c r="B29" s="4">
        <f>POWER(10,B28/ 10)/1000</f>
        <v>200.0000000000004</v>
      </c>
      <c r="C29" t="s">
        <v>1</v>
      </c>
      <c r="D29" s="7" t="s">
        <v>10</v>
      </c>
      <c r="E29" s="9">
        <f>B29</f>
        <v>200.0000000000004</v>
      </c>
      <c r="F29" s="8" t="s">
        <v>1</v>
      </c>
    </row>
  </sheetData>
  <mergeCells count="6">
    <mergeCell ref="A3:C3"/>
    <mergeCell ref="A4:C4"/>
    <mergeCell ref="D26:F26"/>
    <mergeCell ref="D7:F7"/>
    <mergeCell ref="D23:F23"/>
    <mergeCell ref="D22:F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Deml</dc:creator>
  <cp:lastModifiedBy>Mark Raymond</cp:lastModifiedBy>
  <dcterms:created xsi:type="dcterms:W3CDTF">2019-11-19T20:02:45Z</dcterms:created>
  <dcterms:modified xsi:type="dcterms:W3CDTF">2020-11-02T15:42:59Z</dcterms:modified>
</cp:coreProperties>
</file>